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activeTab="0"/>
  </bookViews>
  <sheets>
    <sheet name="Sheet1" sheetId="1" r:id="rId1"/>
    <sheet name="Sheet2" sheetId="2" r:id="rId2"/>
    <sheet name="Sheet3" sheetId="3" r:id="rId3"/>
  </sheets>
  <definedNames>
    <definedName name="_xlnm.Print_Area" localSheetId="0">'Sheet1'!$A$1:$J$19</definedName>
  </definedNames>
  <calcPr fullCalcOnLoad="1"/>
</workbook>
</file>

<file path=xl/sharedStrings.xml><?xml version="1.0" encoding="utf-8"?>
<sst xmlns="http://schemas.openxmlformats.org/spreadsheetml/2006/main" count="46" uniqueCount="44">
  <si>
    <t>附件4</t>
  </si>
  <si>
    <t>省级财政专项资金目录清单（2020年）</t>
  </si>
  <si>
    <t>主管部门：广东省体育局</t>
  </si>
  <si>
    <t>单位：万元</t>
  </si>
  <si>
    <t>专项资金名称
（战略领域名称）</t>
  </si>
  <si>
    <t>财政事权</t>
  </si>
  <si>
    <t>政策任务</t>
  </si>
  <si>
    <t>主要用途</t>
  </si>
  <si>
    <t>绩效目标</t>
  </si>
  <si>
    <t>资金额度</t>
  </si>
  <si>
    <t>审批权限设置</t>
  </si>
  <si>
    <t>备注</t>
  </si>
  <si>
    <t>保留省级审批</t>
  </si>
  <si>
    <t>下放用款单位</t>
  </si>
  <si>
    <t>下放市县</t>
  </si>
  <si>
    <t>文化繁荣发展</t>
  </si>
  <si>
    <t>群众体育</t>
  </si>
  <si>
    <t>公共体育场地设施</t>
  </si>
  <si>
    <t>1.支持粤东西北地区开展社会足球场地建设专项行动；
2.按《省级体育彩票公益金资助全省公共体育场地建设管理办法》，资助基层公共体育场地设施建设；
3.省属公共体场馆运营维护；
4.购买全民健身器材；
5.开展公共体育场地规划编制工作。</t>
  </si>
  <si>
    <t>1.扶持欠发达地区建设500多个社会足球场地；
2.为13个省直单位或中央驻粤单位配建全民健身器材，每套器材约25万元。
3.编制广东省体育场地设施空间规划，指导各地更好的布局公共体育设施。
4.保障省属公共体育场馆免费或低收费向社会开放，带动更多群众参加全民健身，提高体育场馆的运营管理效益和公共体育服务水平。
5.资助基层建设公共体育场地。</t>
  </si>
  <si>
    <t>全民健身活动与服务</t>
  </si>
  <si>
    <t>1.组织开展省级全民健身赛事活动和培训；
2.备战全运会群众体育项目；
3.开展全民健身服务、社会体育指导员培训和管理、国民体质监测、体育行业技能大赛等工作</t>
  </si>
  <si>
    <t>组织举办省级全民健身赛事活动及培训约50项次，指导各地广泛开展全民健身赛事和活动；资助我省传统及特色项目如顺德均安女篮、全省老年人体育活动、全省社会篮球活动、社会体育指导员展示活动、绿道自行车赛事、省级公共体育场馆举办全民健身活动等项目；积极打造省级全民健身精品项目、备战第十四届全国运动会；大力推动全民健身赛事活动进行宣传报道；积极培训一批一级社会体育指导员，扩大社会体育指导员队伍，提高社会体育指导员技能水平；广泛开展科学健身指导服务，宣传科学健身方法，提高人民群众生活品质和健康水平。</t>
  </si>
  <si>
    <t>青少年体育</t>
  </si>
  <si>
    <t>体育后备人才培养</t>
  </si>
  <si>
    <t>资助省单项重点基地、重点班；资助省级体校和五华、汕尾、清远等市县体校改善办学条件，培养体育后备人才；补助地市输送人才工作；开展全省青少年高尔夫锦标赛、足球锦标赛和省长杯等年度各类青少年竞赛工作；开展校园科学健身指导工作、青少年冬夏令营和文化交流活动；开展青少年体育政策研究及培训会议。</t>
  </si>
  <si>
    <t>资助86个省基地、135个省重点班；扶持各级各类体校建设；补助21个地市的输送人才工作，开展校园科学健身指导工作，开展省队开设的奥运项目的各种竞赛和冬夏令营、体育文化公益活动，为青运会、全运会、亚运会、奥运会培养后备人才。加强我省竞技体育各项目后备人才培养，优化项目梯队建设，向省队输送更多优秀人才。</t>
  </si>
  <si>
    <t>竞技体育</t>
  </si>
  <si>
    <t>备战重大体育赛事</t>
  </si>
  <si>
    <t>用于保障备战东京奥运会、第十四届全运会和冬运会参赛，开展人才引进、训练器材费、外训外赛、燃气费、营养调控费、科研运作费和科医器材经费、大集训、科研和反兴奋剂工作；开展冰雪项目备战。</t>
  </si>
  <si>
    <t>1.保证保障我省备战各队伍正常备战及各部门正常运作。备战参加东京奥运会、内蒙冬运会，完成参赛目标任务（粤籍运动员参加东京奥运会保持各省区市前列，夺取运动成绩与精神文明双丰收；内蒙冬运会参赛成绩力争位居东南各省市前列，实现我省参加冬全运会的历史突破）。备战陕西全运会、北京冬奥会、杭州亚运会，完成年度备战工作任务（备战阵容进一步完善优化，训科融合水平进一步提高，各项目参加全年最重要一次比赛成绩位居各省区市前列）
2.保护运动员身心健康，维护纯洁体育，维护国家形象和我省荣誉，为我省体育事业改革发展、重大赛事干净参赛保驾护航。</t>
  </si>
  <si>
    <t>运动队保障</t>
  </si>
  <si>
    <t>1.改善各训练中心运动员生活、训练条件，以达到现有的科学训练要求；
2.开展退役运动员培训工作。</t>
  </si>
  <si>
    <t>举办广东省退役运动员培训班不少于一次，提高运动员自主择业率，促使运动员顺利转岗。通过维修、改造、建设有关配套设施和训练设施，相关工程能按照有关要求及时投入使用，有效改善运动队训练比赛、生活设施条件。</t>
  </si>
  <si>
    <t>资助承办竞技类体育赛事</t>
  </si>
  <si>
    <t>1.资助举办或承办全国比赛。
2.资助举办或承办国际体育赛事。如承办2020年FINA游泳冠军系列赛、国际篮联女篮奥运会预选赛。
3.开展2021年亚洲青年运动会筹备工作。</t>
  </si>
  <si>
    <t>用于资助或补助2020年在我省举办或承办的全国及以上各类型竞赛活动约21项次，其中全国赛事约18项次，国际赛事约3项次。</t>
  </si>
  <si>
    <t>体育改革与发展</t>
  </si>
  <si>
    <t>体育工作专项</t>
  </si>
  <si>
    <t>1.推进足球改革：主要用于补助足球之乡和足球试点单位；编制广东省足球产业研究报告；开展社会足球赛事及宣传，裁判员、教练员培训及交流项目，幼儿足球活动开展，建立社会足球注册系统。
2.落实国办[2019]43号文，发展体育产业：包括产业发展论坛、体育用品博览会、产业统计及培训、体育产业相关课题评选、产业示范单位、示范基地、示范项目评选、体育产业干部培训、媒体矩阵建设、宣传平台建设、舆情监控服务等。
3.开展粤港澳大湾区体育对外交流等。
4.开展广东省智慧场馆研究项目。</t>
  </si>
  <si>
    <t>1.裁判员项目：预计举办6类培训班及4项研讨活动，包括裁判讲师、裁判长、裁判员培训及全国区域性裁判研讨活动。培训新增受益人数达3500人，年度参与人数达5000人。支出率将达到98%。
2.幼儿足球项目：预计举办3场活动，40支队伍，600人参与。参与活动幼儿满意度达到90%，家长满意度达到90%，赛风赛纪方面无事故，活动顺利。支出率达到100%。举办3期省幼儿足球初级启蒙导师培训班，每期学员50人，讲师2人，协调员1人。
3.建立全省青训系统体系，建立注册信息系统库。
4.教练员项目：通过举办教练员各项培训班，进一步推动我省足球教练员事业的发展，全面提升我省各层次教练员的业务能力和执教水平，促进我省足球教练员技能水平的提高至2020年参与且注册教练员人数达到5000人。
5.社会足球竞赛项目：预计举办21330场赛事，35个组别，20000人参与。参与赛事运动员满意度达到非常满意，赛风赛纪方面无事故，无安全事故，无兴奋剂事件。
6.社会足球宣传及体博会足球项目：在各大媒体的曝光率比去年同期递增10%，自媒体微信公众号粉丝关注数量提高30%，在微信、微博、纸媒、电视台、电台等媒体报道国内足坛赛事、广东足球改革、广东足球产业、广东各项足球赛事等文章篇幅达到1000次。
7.广东省足球试点城市的足球发展的整体水平在本省地级城市中位于前列，对本地区及周边的足球发展具有示范带动作用；在营造足球发展环境、推动当地足球的改革发展等方面进行了有益尝试，并取得了一定成效。8.分模块梳理广东足球产业各链条家底，并与不同的口径数据交叉验证，科学建模，测算产业总值，分析足球产业在体育产业的地位、作用和价值，以及和其他相关产业的融合发展情况，为体育产业成为广东经济新的增长点提供基础数据和充分依据。9.选拔我省各年龄段优秀教练员1-2人，队伍3-4支前往足球发达国家学习。聘请4-5名巴西职业俱乐部高水平梯队教练为我省各年龄段优秀队伍指导训练。保障我省国家队重点队员出国进行伤病康复治疗。通过造星计划，打造10-15名运动员进入各级国家队。
8.组织本年度体育产业发展论坛参观人数1500人次，主论坛一天，分论坛两天；广东省体博会展览面积3.5万平方米，400个体育品牌，展览3天；组织体育产业专项调查队伍，对广东省体育产业名录40000条左右进行审核、筛选、核算；组织产业统计培训100人；体育产业相关课题3个以上；评选省级体育产业示范 基地、示范单位、示范项目超过15个，并在相关平台进行宣传、媒体报道；组织体育产业干部培训80人，时间不少于3天；每天及时更新局官网及新媒体，对日常舆情进行监控，对重大事件做舆情专报；每天及时更新局官网及新媒体，对日常舆情进行监控，对重大事件做舆情专报；在报纸、电视媒体、网媒开设专栏，发稿1000篇以上，全民健身指导专题视频20分 钟片、小视频100个；形成集电视、网络、新媒体、户外宣传及商场 LED等多渠道的立体宣传平台，根据工作热点专题策划专题专栏，开展系列宣传。
9.借助我省毗邻港澳台地区的极佳地缘优势，通过举办现有的优质体育交流活动项目，保持粤港澳大湾区各地及海峡两岸的紧密合作；积极优化我省对外交流的资源优势，致力拓展与“一带一路”沿线各国各地区的体育交流合作与互动，深化各国各地区之间的相互了解和文化共融，促进我省体育对外交流和体育事业的可持续发展。
10.2020年完成广东省智慧场馆研究项目编制工作，提出智慧场馆建设标准及发展方向，为我省100多个大型体育场馆今后升级改造以及新建体育场馆提供建设标准。</t>
  </si>
  <si>
    <t>合计</t>
  </si>
  <si>
    <t>……</t>
  </si>
  <si>
    <t>省业务主管部门联系人电话：李坤  37595578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</si>
</sst>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8"/>
      <name val="黑体"/>
      <family val="3"/>
    </font>
    <font>
      <sz val="24"/>
      <name val="方正小标宋简体"/>
      <family val="0"/>
    </font>
    <font>
      <b/>
      <sz val="12"/>
      <name val="宋体"/>
      <family val="0"/>
    </font>
    <font>
      <sz val="11"/>
      <name val="宋体"/>
      <family val="0"/>
    </font>
    <font>
      <sz val="11"/>
      <color indexed="8"/>
      <name val="宋体"/>
      <family val="0"/>
    </font>
    <font>
      <sz val="9"/>
      <color indexed="8"/>
      <name val="宋体"/>
      <family val="0"/>
    </font>
    <font>
      <sz val="11"/>
      <color indexed="16"/>
      <name val="宋体"/>
      <family val="0"/>
    </font>
    <font>
      <sz val="11"/>
      <color indexed="9"/>
      <name val="宋体"/>
      <family val="0"/>
    </font>
    <font>
      <u val="single"/>
      <sz val="11"/>
      <color indexed="12"/>
      <name val="宋体"/>
      <family val="0"/>
    </font>
    <font>
      <sz val="11"/>
      <color indexed="19"/>
      <name val="宋体"/>
      <family val="0"/>
    </font>
    <font>
      <sz val="11"/>
      <color indexed="62"/>
      <name val="宋体"/>
      <family val="0"/>
    </font>
    <font>
      <b/>
      <sz val="11"/>
      <color indexed="8"/>
      <name val="宋体"/>
      <family val="0"/>
    </font>
    <font>
      <u val="single"/>
      <sz val="11"/>
      <color indexed="20"/>
      <name val="宋体"/>
      <family val="0"/>
    </font>
    <font>
      <sz val="11"/>
      <color indexed="17"/>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color indexed="8"/>
      </top>
      <bottom style="thin">
        <color indexed="8"/>
      </bottom>
    </border>
    <border>
      <left style="thin"/>
      <right>
        <color indexed="63"/>
      </right>
      <top style="thin"/>
      <bottom style="thin"/>
    </border>
    <border>
      <left style="thin"/>
      <right style="thin"/>
      <top>
        <color indexed="63"/>
      </top>
      <bottom style="thin"/>
    </border>
    <border>
      <left/>
      <right style="thin">
        <color indexed="8"/>
      </right>
      <top>
        <color indexed="8"/>
      </top>
      <bottom style="thin">
        <color indexed="8"/>
      </bottom>
    </border>
    <border>
      <left style="thin">
        <color indexed="8"/>
      </left>
      <right>
        <color indexed="63"/>
      </right>
      <top>
        <color indexed="8"/>
      </top>
      <bottom style="thin">
        <color indexed="8"/>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5">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176" fontId="0" fillId="0" borderId="0" xfId="0" applyNumberForma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0" fillId="0" borderId="0" xfId="0" applyFont="1" applyAlignment="1">
      <alignment vertical="center"/>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5" fillId="0" borderId="9" xfId="0" applyFont="1" applyBorder="1" applyAlignment="1">
      <alignment vertical="center" wrapText="1"/>
    </xf>
    <xf numFmtId="0" fontId="5" fillId="33" borderId="11" xfId="0" applyFont="1" applyFill="1" applyBorder="1" applyAlignment="1">
      <alignment vertical="center" wrapText="1"/>
    </xf>
    <xf numFmtId="176" fontId="5" fillId="33" borderId="11" xfId="0" applyNumberFormat="1" applyFont="1" applyFill="1" applyBorder="1" applyAlignment="1">
      <alignment horizontal="center" vertical="center" wrapText="1"/>
    </xf>
    <xf numFmtId="176" fontId="4" fillId="34" borderId="12" xfId="0" applyNumberFormat="1" applyFont="1" applyFill="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5" fillId="33" borderId="9" xfId="0" applyFont="1" applyFill="1" applyBorder="1" applyAlignment="1">
      <alignment vertical="center" wrapText="1"/>
    </xf>
    <xf numFmtId="0" fontId="5" fillId="33" borderId="14" xfId="0" applyFont="1" applyFill="1" applyBorder="1" applyAlignment="1">
      <alignment vertical="center" wrapText="1"/>
    </xf>
    <xf numFmtId="176" fontId="4" fillId="0" borderId="12" xfId="0" applyNumberFormat="1" applyFont="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Font="1" applyBorder="1" applyAlignment="1">
      <alignment vertical="center" wrapText="1"/>
    </xf>
    <xf numFmtId="0" fontId="5" fillId="33" borderId="11" xfId="0" applyFont="1" applyFill="1" applyBorder="1" applyAlignment="1">
      <alignment horizontal="left" vertical="center" wrapText="1"/>
    </xf>
    <xf numFmtId="176" fontId="5" fillId="33" borderId="15"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Fill="1" applyBorder="1" applyAlignment="1">
      <alignment vertical="center" wrapText="1"/>
    </xf>
    <xf numFmtId="0" fontId="4" fillId="0" borderId="16" xfId="0" applyFont="1" applyBorder="1" applyAlignment="1">
      <alignment horizontal="center" vertical="center" wrapText="1"/>
    </xf>
    <xf numFmtId="0" fontId="5" fillId="0" borderId="9" xfId="0" applyFont="1" applyFill="1" applyBorder="1" applyAlignment="1">
      <alignment vertical="center" wrapText="1"/>
    </xf>
    <xf numFmtId="0" fontId="4" fillId="0" borderId="9" xfId="0" applyFont="1" applyFill="1" applyBorder="1" applyAlignment="1">
      <alignment vertical="center" wrapText="1"/>
    </xf>
    <xf numFmtId="176" fontId="5" fillId="0" borderId="1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176" fontId="6" fillId="33" borderId="11" xfId="0" applyNumberFormat="1" applyFont="1" applyFill="1" applyBorder="1" applyAlignment="1">
      <alignment horizontal="center" vertical="center" wrapText="1"/>
    </xf>
    <xf numFmtId="0" fontId="4" fillId="0" borderId="0" xfId="0" applyFont="1" applyAlignment="1">
      <alignment vertical="center" wrapText="1"/>
    </xf>
    <xf numFmtId="0" fontId="4" fillId="0" borderId="9" xfId="0"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176" fontId="0" fillId="0" borderId="0" xfId="0" applyNumberForma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176" fontId="5" fillId="33" borderId="9"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6"/>
  <sheetViews>
    <sheetView showGridLines="0" tabSelected="1" view="pageBreakPreview" zoomScaleSheetLayoutView="100" workbookViewId="0" topLeftCell="D3">
      <selection activeCell="J7" sqref="J7"/>
    </sheetView>
  </sheetViews>
  <sheetFormatPr defaultColWidth="9.00390625" defaultRowHeight="14.25"/>
  <cols>
    <col min="1" max="1" width="18.75390625" style="0" customWidth="1"/>
    <col min="2" max="2" width="13.00390625" style="0" customWidth="1"/>
    <col min="3" max="3" width="17.875" style="0" customWidth="1"/>
    <col min="4" max="4" width="31.625" style="0" customWidth="1"/>
    <col min="5" max="5" width="103.625" style="0" customWidth="1"/>
    <col min="6" max="6" width="12.375" style="3" customWidth="1"/>
    <col min="7" max="7" width="13.375" style="3" customWidth="1"/>
    <col min="8" max="8" width="9.625" style="3" customWidth="1"/>
    <col min="9" max="9" width="9.125" style="3" customWidth="1"/>
  </cols>
  <sheetData>
    <row r="1" ht="22.5">
      <c r="A1" s="4" t="s">
        <v>0</v>
      </c>
    </row>
    <row r="2" spans="1:10" ht="33.75" customHeight="1">
      <c r="A2" s="5" t="s">
        <v>1</v>
      </c>
      <c r="B2" s="5"/>
      <c r="C2" s="5"/>
      <c r="D2" s="5"/>
      <c r="E2" s="5"/>
      <c r="F2" s="6"/>
      <c r="G2" s="6"/>
      <c r="H2" s="6"/>
      <c r="I2" s="6"/>
      <c r="J2" s="5"/>
    </row>
    <row r="4" spans="1:15" ht="14.25">
      <c r="A4" s="7" t="s">
        <v>2</v>
      </c>
      <c r="J4" s="41" t="s">
        <v>3</v>
      </c>
      <c r="O4" s="42"/>
    </row>
    <row r="5" spans="1:10" s="1" customFormat="1" ht="21.75" customHeight="1">
      <c r="A5" s="8" t="s">
        <v>4</v>
      </c>
      <c r="B5" s="8" t="s">
        <v>5</v>
      </c>
      <c r="C5" s="8" t="s">
        <v>6</v>
      </c>
      <c r="D5" s="8" t="s">
        <v>7</v>
      </c>
      <c r="E5" s="8" t="s">
        <v>8</v>
      </c>
      <c r="F5" s="9" t="s">
        <v>9</v>
      </c>
      <c r="G5" s="9" t="s">
        <v>10</v>
      </c>
      <c r="H5" s="9"/>
      <c r="I5" s="9"/>
      <c r="J5" s="8" t="s">
        <v>11</v>
      </c>
    </row>
    <row r="6" spans="1:10" s="1" customFormat="1" ht="33.75" customHeight="1">
      <c r="A6" s="8"/>
      <c r="B6" s="8"/>
      <c r="C6" s="8"/>
      <c r="D6" s="8"/>
      <c r="E6" s="8"/>
      <c r="F6" s="9"/>
      <c r="G6" s="9" t="s">
        <v>12</v>
      </c>
      <c r="H6" s="9" t="s">
        <v>13</v>
      </c>
      <c r="I6" s="9" t="s">
        <v>14</v>
      </c>
      <c r="J6" s="8"/>
    </row>
    <row r="7" spans="1:10" s="1" customFormat="1" ht="123" customHeight="1">
      <c r="A7" s="10" t="s">
        <v>15</v>
      </c>
      <c r="B7" s="11" t="s">
        <v>16</v>
      </c>
      <c r="C7" s="12" t="s">
        <v>17</v>
      </c>
      <c r="D7" s="13" t="s">
        <v>18</v>
      </c>
      <c r="E7" s="13" t="s">
        <v>19</v>
      </c>
      <c r="F7" s="14">
        <f>SUM(G7:J7)</f>
        <v>8615</v>
      </c>
      <c r="G7" s="15">
        <v>2639</v>
      </c>
      <c r="H7" s="16"/>
      <c r="I7" s="16">
        <v>5976</v>
      </c>
      <c r="J7" s="10"/>
    </row>
    <row r="8" spans="1:10" s="1" customFormat="1" ht="123.75" customHeight="1">
      <c r="A8" s="10"/>
      <c r="B8" s="17"/>
      <c r="C8" s="12" t="s">
        <v>20</v>
      </c>
      <c r="D8" s="18" t="s">
        <v>21</v>
      </c>
      <c r="E8" s="19" t="s">
        <v>22</v>
      </c>
      <c r="F8" s="14">
        <f>SUM(G8:J8)</f>
        <v>5080</v>
      </c>
      <c r="G8" s="20">
        <v>2643</v>
      </c>
      <c r="H8" s="21"/>
      <c r="I8" s="16">
        <v>2437</v>
      </c>
      <c r="J8" s="22"/>
    </row>
    <row r="9" spans="1:10" s="1" customFormat="1" ht="145.5" customHeight="1">
      <c r="A9" s="22"/>
      <c r="B9" s="22" t="s">
        <v>23</v>
      </c>
      <c r="C9" s="12" t="s">
        <v>24</v>
      </c>
      <c r="D9" s="23" t="s">
        <v>25</v>
      </c>
      <c r="E9" s="23" t="s">
        <v>26</v>
      </c>
      <c r="F9" s="14">
        <f>SUM(G9:J9)</f>
        <v>17031</v>
      </c>
      <c r="G9" s="24">
        <f>1390.2+6876+600+35.6+4000</f>
        <v>12901.800000000001</v>
      </c>
      <c r="H9" s="21"/>
      <c r="I9" s="43">
        <v>4129.2</v>
      </c>
      <c r="J9" s="10"/>
    </row>
    <row r="10" spans="1:10" s="1" customFormat="1" ht="112.5" customHeight="1">
      <c r="A10" s="10"/>
      <c r="B10" s="25" t="s">
        <v>27</v>
      </c>
      <c r="C10" s="12" t="s">
        <v>28</v>
      </c>
      <c r="D10" s="22" t="s">
        <v>29</v>
      </c>
      <c r="E10" s="22" t="s">
        <v>30</v>
      </c>
      <c r="F10" s="14">
        <f>SUM(G10:J10)</f>
        <v>24063</v>
      </c>
      <c r="G10" s="20">
        <f>600+22000+63</f>
        <v>22663</v>
      </c>
      <c r="H10" s="16"/>
      <c r="I10" s="16">
        <v>1400</v>
      </c>
      <c r="J10" s="22"/>
    </row>
    <row r="11" spans="1:10" s="2" customFormat="1" ht="72" customHeight="1">
      <c r="A11" s="26"/>
      <c r="B11" s="27"/>
      <c r="C11" s="28" t="s">
        <v>31</v>
      </c>
      <c r="D11" s="29" t="s">
        <v>32</v>
      </c>
      <c r="E11" s="29" t="s">
        <v>33</v>
      </c>
      <c r="F11" s="30">
        <f>SUM(G11:J11)</f>
        <v>4532</v>
      </c>
      <c r="G11" s="31">
        <v>4532</v>
      </c>
      <c r="H11" s="21"/>
      <c r="I11" s="21"/>
      <c r="J11" s="26"/>
    </row>
    <row r="12" spans="1:10" s="1" customFormat="1" ht="160.5" customHeight="1">
      <c r="A12" s="10"/>
      <c r="B12" s="32"/>
      <c r="C12" s="12" t="s">
        <v>34</v>
      </c>
      <c r="D12" s="22" t="s">
        <v>35</v>
      </c>
      <c r="E12" s="22" t="s">
        <v>36</v>
      </c>
      <c r="F12" s="33">
        <v>1510</v>
      </c>
      <c r="G12" s="20">
        <v>522</v>
      </c>
      <c r="H12" s="16"/>
      <c r="I12" s="16">
        <v>988</v>
      </c>
      <c r="J12" s="22"/>
    </row>
    <row r="13" spans="1:10" s="1" customFormat="1" ht="408" customHeight="1">
      <c r="A13" s="10"/>
      <c r="B13" s="34" t="s">
        <v>37</v>
      </c>
      <c r="C13" s="12" t="s">
        <v>38</v>
      </c>
      <c r="D13" s="22" t="s">
        <v>39</v>
      </c>
      <c r="E13" s="22" t="s">
        <v>40</v>
      </c>
      <c r="F13" s="14">
        <f>SUM(G13:J13)</f>
        <v>3450</v>
      </c>
      <c r="G13" s="20">
        <f>120+1260+1040+30</f>
        <v>2450</v>
      </c>
      <c r="H13" s="16"/>
      <c r="I13" s="16">
        <f>1000</f>
        <v>1000</v>
      </c>
      <c r="J13" s="10"/>
    </row>
    <row r="14" spans="1:10" s="1" customFormat="1" ht="69" customHeight="1">
      <c r="A14" s="10" t="s">
        <v>41</v>
      </c>
      <c r="B14" s="10"/>
      <c r="C14" s="35"/>
      <c r="D14" s="22"/>
      <c r="E14" s="22"/>
      <c r="F14" s="14">
        <v>64281</v>
      </c>
      <c r="G14" s="36">
        <v>48350.8</v>
      </c>
      <c r="H14" s="37"/>
      <c r="I14" s="44">
        <v>15930.2</v>
      </c>
      <c r="J14" s="10"/>
    </row>
    <row r="15" spans="1:10" s="1" customFormat="1" ht="36.75" customHeight="1">
      <c r="A15" s="35" t="s">
        <v>42</v>
      </c>
      <c r="B15" s="35" t="s">
        <v>42</v>
      </c>
      <c r="C15" s="35" t="s">
        <v>42</v>
      </c>
      <c r="D15" s="10"/>
      <c r="E15" s="10"/>
      <c r="F15" s="37"/>
      <c r="G15" s="37"/>
      <c r="H15" s="37"/>
      <c r="I15" s="37"/>
      <c r="J15" s="10"/>
    </row>
    <row r="16" spans="1:10" ht="24.75" customHeight="1">
      <c r="A16" s="38" t="s">
        <v>43</v>
      </c>
      <c r="B16" s="39"/>
      <c r="C16" s="39"/>
      <c r="D16" s="39"/>
      <c r="E16" s="39"/>
      <c r="F16" s="40"/>
      <c r="G16" s="40"/>
      <c r="H16" s="40"/>
      <c r="I16" s="40"/>
      <c r="J16" s="39"/>
    </row>
  </sheetData>
  <sheetProtection/>
  <mergeCells count="12">
    <mergeCell ref="A2:J2"/>
    <mergeCell ref="G5:I5"/>
    <mergeCell ref="A16:J16"/>
    <mergeCell ref="A5:A6"/>
    <mergeCell ref="B5:B6"/>
    <mergeCell ref="B7:B8"/>
    <mergeCell ref="B10:B12"/>
    <mergeCell ref="C5:C6"/>
    <mergeCell ref="D5:D6"/>
    <mergeCell ref="E5:E6"/>
    <mergeCell ref="F5:F6"/>
    <mergeCell ref="J5:J6"/>
  </mergeCells>
  <printOptions horizontalCentered="1"/>
  <pageMargins left="0.75" right="0.75" top="0.67" bottom="0.59" header="0.51" footer="0.51"/>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2018-09-10T13:26:08Z</dcterms:created>
  <dcterms:modified xsi:type="dcterms:W3CDTF">2020-02-18T03:29:14Z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2052-10.8.0.5988</vt:lpwstr>
  </property>
</Properties>
</file>